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调剂总评成绩表" sheetId="1" r:id="rId1"/>
  </sheets>
  <externalReferences>
    <externalReference r:id="rId4"/>
  </externalReferences>
  <definedNames>
    <definedName name="_Fill" hidden="1">'[1]eqpmad2'!#REF!</definedName>
    <definedName name="HWSheet">1</definedName>
    <definedName name="Module.Prix_SMC">[0]!Module.Prix_SMC</definedName>
    <definedName name="Prix_SMC">[0]!Prix_SMC</definedName>
    <definedName name="t_kjlw">#REF!</definedName>
    <definedName name="_xlnm.Print_Area" localSheetId="0">'调剂总评成绩表'!$A$1:$Q$6</definedName>
  </definedNames>
  <calcPr fullCalcOnLoad="1"/>
</workbook>
</file>

<file path=xl/sharedStrings.xml><?xml version="1.0" encoding="utf-8"?>
<sst xmlns="http://schemas.openxmlformats.org/spreadsheetml/2006/main" count="86" uniqueCount="59">
  <si>
    <t>2022年湖北师范大学马克思主义学院硕士研究生招生考试总评成绩登记表（调剂考生）</t>
  </si>
  <si>
    <r>
      <rPr>
        <sz val="10"/>
        <rFont val="宋体"/>
        <family val="0"/>
      </rPr>
      <t>序号</t>
    </r>
  </si>
  <si>
    <t>专业</t>
  </si>
  <si>
    <r>
      <rPr>
        <sz val="10"/>
        <rFont val="宋体"/>
        <family val="0"/>
      </rPr>
      <t>姓名</t>
    </r>
  </si>
  <si>
    <r>
      <rPr>
        <sz val="10"/>
        <rFont val="宋体"/>
        <family val="0"/>
      </rPr>
      <t>考生编号</t>
    </r>
  </si>
  <si>
    <r>
      <rPr>
        <sz val="10"/>
        <rFont val="宋体"/>
        <family val="0"/>
      </rPr>
      <t>初试成绩</t>
    </r>
  </si>
  <si>
    <r>
      <rPr>
        <sz val="10"/>
        <rFont val="宋体"/>
        <family val="0"/>
      </rPr>
      <t>复试成绩</t>
    </r>
  </si>
  <si>
    <t>总成绩</t>
  </si>
  <si>
    <t>排名</t>
  </si>
  <si>
    <t>备注</t>
  </si>
  <si>
    <r>
      <rPr>
        <sz val="10"/>
        <rFont val="宋体"/>
        <family val="0"/>
      </rPr>
      <t>原始分数</t>
    </r>
  </si>
  <si>
    <r>
      <rPr>
        <sz val="10"/>
        <rFont val="宋体"/>
        <family val="0"/>
      </rPr>
      <t>权重分数（</t>
    </r>
    <r>
      <rPr>
        <sz val="10"/>
        <rFont val="Times New Roman"/>
        <family val="1"/>
      </rPr>
      <t>60%</t>
    </r>
    <r>
      <rPr>
        <sz val="10"/>
        <rFont val="宋体"/>
        <family val="0"/>
      </rPr>
      <t>）</t>
    </r>
  </si>
  <si>
    <r>
      <rPr>
        <sz val="10"/>
        <rFont val="宋体"/>
        <family val="0"/>
      </rPr>
      <t>面试成绩</t>
    </r>
  </si>
  <si>
    <r>
      <rPr>
        <sz val="10"/>
        <rFont val="宋体"/>
        <family val="0"/>
      </rPr>
      <t>专业课笔试</t>
    </r>
  </si>
  <si>
    <r>
      <rPr>
        <sz val="10"/>
        <rFont val="宋体"/>
        <family val="0"/>
      </rPr>
      <t>外国语听说能力测试</t>
    </r>
  </si>
  <si>
    <r>
      <rPr>
        <sz val="10"/>
        <rFont val="宋体"/>
        <family val="0"/>
      </rPr>
      <t>权重</t>
    </r>
    <r>
      <rPr>
        <sz val="10"/>
        <rFont val="Times New Roman"/>
        <family val="1"/>
      </rPr>
      <t>40%</t>
    </r>
  </si>
  <si>
    <r>
      <rPr>
        <sz val="10"/>
        <rFont val="宋体"/>
        <family val="0"/>
      </rPr>
      <t>权重</t>
    </r>
    <r>
      <rPr>
        <sz val="10"/>
        <rFont val="Times New Roman"/>
        <family val="1"/>
      </rPr>
      <t>30%</t>
    </r>
  </si>
  <si>
    <r>
      <rPr>
        <sz val="10"/>
        <rFont val="宋体"/>
        <family val="0"/>
      </rPr>
      <t>总分</t>
    </r>
  </si>
  <si>
    <r>
      <rPr>
        <sz val="10"/>
        <rFont val="宋体"/>
        <family val="0"/>
      </rPr>
      <t>权重分数（</t>
    </r>
    <r>
      <rPr>
        <sz val="10"/>
        <rFont val="Times New Roman"/>
        <family val="1"/>
      </rPr>
      <t>40%</t>
    </r>
    <r>
      <rPr>
        <sz val="10"/>
        <rFont val="宋体"/>
        <family val="0"/>
      </rPr>
      <t>）</t>
    </r>
  </si>
  <si>
    <t>马克思主义基本原理</t>
  </si>
  <si>
    <t>呼延芳</t>
  </si>
  <si>
    <t>100342228130083</t>
  </si>
  <si>
    <t>张乐琪</t>
  </si>
  <si>
    <t>105202666625091</t>
  </si>
  <si>
    <t>黄慧萍</t>
  </si>
  <si>
    <t>105892029015393</t>
  </si>
  <si>
    <t>肖浩川</t>
  </si>
  <si>
    <t>104972400347813</t>
  </si>
  <si>
    <t>张宸赫</t>
  </si>
  <si>
    <t>100802026010633</t>
  </si>
  <si>
    <t>陈彦彤</t>
  </si>
  <si>
    <t>101452000018935</t>
  </si>
  <si>
    <t>吴佩佩</t>
  </si>
  <si>
    <t>104142030500164</t>
  </si>
  <si>
    <t>吕倩</t>
  </si>
  <si>
    <t>105202666624840</t>
  </si>
  <si>
    <t>罗文君</t>
  </si>
  <si>
    <t>103942003002343</t>
  </si>
  <si>
    <t>陈孟岩</t>
  </si>
  <si>
    <t>103532210013866</t>
  </si>
  <si>
    <t>张丹</t>
  </si>
  <si>
    <t>106132030500419</t>
  </si>
  <si>
    <t>郑雅菲</t>
  </si>
  <si>
    <t>104762002310073</t>
  </si>
  <si>
    <t>张俊霞</t>
  </si>
  <si>
    <t>104262000006486</t>
  </si>
  <si>
    <t>张润</t>
  </si>
  <si>
    <t>101832218223151</t>
  </si>
  <si>
    <t>李睿</t>
  </si>
  <si>
    <t>100552333308076</t>
  </si>
  <si>
    <t>放弃复试资格</t>
  </si>
  <si>
    <t>刘小雨</t>
  </si>
  <si>
    <t>104142030500172</t>
  </si>
  <si>
    <t>焦传秋</t>
  </si>
  <si>
    <t>104222510914700</t>
  </si>
  <si>
    <t>李佳荣</t>
  </si>
  <si>
    <t>107082114132990</t>
  </si>
  <si>
    <t>付晨锐</t>
  </si>
  <si>
    <t>105112101600278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</si>
</sst>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quot;$&quot;\ #,##0.00_-;[Red]&quot;$&quot;\ #,##0.00\-"/>
    <numFmt numFmtId="178" formatCode="yy\.mm\.dd"/>
    <numFmt numFmtId="179" formatCode="_(&quot;$&quot;* #,##0.00_);_(&quot;$&quot;* \(#,##0.00\);_(&quot;$&quot;* &quot;-&quot;??_);_(@_)"/>
    <numFmt numFmtId="180" formatCode="#,##0;\(#,##0\)"/>
    <numFmt numFmtId="181" formatCode="\$#,##0.00;\(\$#,##0.00\)"/>
    <numFmt numFmtId="182" formatCode="_-* #,##0.00_-;\-* #,##0.00_-;_-* &quot;-&quot;??_-;_-@_-"/>
    <numFmt numFmtId="183" formatCode="_-&quot;$&quot;\ * #,##0_-;_-&quot;$&quot;\ * #,##0\-;_-&quot;$&quot;\ * &quot;-&quot;_-;_-@_-"/>
    <numFmt numFmtId="184" formatCode="_-&quot;$&quot;\ * #,##0.00_-;_-&quot;$&quot;\ * #,##0.00\-;_-&quot;$&quot;\ * &quot;-&quot;??_-;_-@_-"/>
    <numFmt numFmtId="185" formatCode="\$#,##0;\(\$#,##0\)"/>
    <numFmt numFmtId="186" formatCode="&quot;$&quot;\ #,##0_-;[Red]&quot;$&quot;\ #,##0\-"/>
    <numFmt numFmtId="187" formatCode="#,##0.0_);\(#,##0.0\)"/>
    <numFmt numFmtId="188" formatCode="&quot;$&quot;#,##0_);[Red]\(&quot;$&quot;#,##0\)"/>
    <numFmt numFmtId="189" formatCode="&quot;$&quot;#,##0.00_);[Red]\(&quot;$&quot;#,##0.00\)"/>
    <numFmt numFmtId="190" formatCode="#\ ??/??"/>
    <numFmt numFmtId="191" formatCode="_(&quot;$&quot;* #,##0_);_(&quot;$&quot;* \(#,##0\);_(&quot;$&quot;* &quot;-&quot;_);_(@_)"/>
    <numFmt numFmtId="192" formatCode="0_);[Red]\(0\)"/>
    <numFmt numFmtId="193" formatCode="0.00_ "/>
  </numFmts>
  <fonts count="57">
    <font>
      <sz val="12"/>
      <name val="宋体"/>
      <family val="0"/>
    </font>
    <font>
      <sz val="11"/>
      <name val="宋体"/>
      <family val="0"/>
    </font>
    <font>
      <sz val="12"/>
      <color indexed="10"/>
      <name val="宋体"/>
      <family val="0"/>
    </font>
    <font>
      <b/>
      <sz val="16"/>
      <name val="宋体"/>
      <family val="0"/>
    </font>
    <font>
      <sz val="10"/>
      <name val="Times New Roman"/>
      <family val="1"/>
    </font>
    <font>
      <sz val="10"/>
      <name val="宋体"/>
      <family val="0"/>
    </font>
    <font>
      <sz val="11"/>
      <name val="Times New Roman"/>
      <family val="1"/>
    </font>
    <font>
      <sz val="12"/>
      <name val="Times New Roman"/>
      <family val="1"/>
    </font>
    <font>
      <sz val="9"/>
      <name val="宋体"/>
      <family val="0"/>
    </font>
    <font>
      <sz val="11"/>
      <color indexed="8"/>
      <name val="宋体"/>
      <family val="0"/>
    </font>
    <font>
      <sz val="11"/>
      <color indexed="10"/>
      <name val="宋体"/>
      <family val="0"/>
    </font>
    <font>
      <b/>
      <sz val="14"/>
      <name val="楷体"/>
      <family val="3"/>
    </font>
    <font>
      <sz val="11"/>
      <color indexed="9"/>
      <name val="宋体"/>
      <family val="0"/>
    </font>
    <font>
      <sz val="11"/>
      <color indexed="62"/>
      <name val="宋体"/>
      <family val="0"/>
    </font>
    <font>
      <sz val="12"/>
      <color indexed="8"/>
      <name val="宋体"/>
      <family val="0"/>
    </font>
    <font>
      <sz val="10"/>
      <name val="Helv"/>
      <family val="2"/>
    </font>
    <font>
      <sz val="8"/>
      <name val="Times New Roman"/>
      <family val="1"/>
    </font>
    <font>
      <sz val="12"/>
      <color indexed="9"/>
      <name val="宋体"/>
      <family val="0"/>
    </font>
    <font>
      <sz val="11"/>
      <color indexed="52"/>
      <name val="宋体"/>
      <family val="0"/>
    </font>
    <font>
      <b/>
      <sz val="11"/>
      <color indexed="52"/>
      <name val="宋体"/>
      <family val="0"/>
    </font>
    <font>
      <sz val="11"/>
      <color indexed="20"/>
      <name val="宋体"/>
      <family val="0"/>
    </font>
    <font>
      <u val="single"/>
      <sz val="10"/>
      <color indexed="12"/>
      <name val="宋体"/>
      <family val="0"/>
    </font>
    <font>
      <sz val="10"/>
      <name val="Arial"/>
      <family val="2"/>
    </font>
    <font>
      <b/>
      <sz val="11"/>
      <color indexed="8"/>
      <name val="宋体"/>
      <family val="0"/>
    </font>
    <font>
      <u val="single"/>
      <sz val="10"/>
      <color indexed="14"/>
      <name val="宋体"/>
      <family val="0"/>
    </font>
    <font>
      <sz val="11"/>
      <color indexed="60"/>
      <name val="宋体"/>
      <family val="0"/>
    </font>
    <font>
      <b/>
      <sz val="9"/>
      <name val="Arial"/>
      <family val="2"/>
    </font>
    <font>
      <b/>
      <sz val="11"/>
      <color indexed="56"/>
      <name val="宋体"/>
      <family val="0"/>
    </font>
    <font>
      <sz val="11"/>
      <color indexed="17"/>
      <name val="宋体"/>
      <family val="0"/>
    </font>
    <font>
      <i/>
      <sz val="11"/>
      <color indexed="23"/>
      <name val="宋体"/>
      <family val="0"/>
    </font>
    <font>
      <b/>
      <sz val="13"/>
      <color indexed="56"/>
      <name val="宋体"/>
      <family val="0"/>
    </font>
    <font>
      <b/>
      <sz val="11"/>
      <color indexed="63"/>
      <name val="宋体"/>
      <family val="0"/>
    </font>
    <font>
      <b/>
      <sz val="18"/>
      <color indexed="56"/>
      <name val="宋体"/>
      <family val="0"/>
    </font>
    <font>
      <b/>
      <sz val="15"/>
      <color indexed="56"/>
      <name val="宋体"/>
      <family val="0"/>
    </font>
    <font>
      <b/>
      <sz val="11"/>
      <color indexed="9"/>
      <name val="宋体"/>
      <family val="0"/>
    </font>
    <font>
      <sz val="10"/>
      <name val="Geneva"/>
      <family val="2"/>
    </font>
    <font>
      <b/>
      <sz val="10"/>
      <name val="MS Sans Serif"/>
      <family val="2"/>
    </font>
    <font>
      <sz val="10"/>
      <name val="MS Sans Serif"/>
      <family val="2"/>
    </font>
    <font>
      <sz val="7"/>
      <name val="Small Fonts"/>
      <family val="2"/>
    </font>
    <font>
      <sz val="8"/>
      <name val="Arial"/>
      <family val="2"/>
    </font>
    <font>
      <b/>
      <sz val="12"/>
      <name val="Arial"/>
      <family val="2"/>
    </font>
    <font>
      <sz val="12"/>
      <name val="Helv"/>
      <family val="2"/>
    </font>
    <font>
      <sz val="12"/>
      <color indexed="9"/>
      <name val="Helv"/>
      <family val="2"/>
    </font>
    <font>
      <b/>
      <sz val="10"/>
      <name val="Tms Rmn"/>
      <family val="1"/>
    </font>
    <font>
      <sz val="10"/>
      <color indexed="8"/>
      <name val="MS Sans Serif"/>
      <family val="2"/>
    </font>
    <font>
      <b/>
      <sz val="18"/>
      <color indexed="62"/>
      <name val="宋体"/>
      <family val="0"/>
    </font>
    <font>
      <sz val="10"/>
      <name val="楷体"/>
      <family val="3"/>
    </font>
    <font>
      <b/>
      <sz val="12"/>
      <color indexed="8"/>
      <name val="宋体"/>
      <family val="0"/>
    </font>
    <font>
      <sz val="11"/>
      <color indexed="20"/>
      <name val="Tahoma"/>
      <family val="2"/>
    </font>
    <font>
      <sz val="12"/>
      <color indexed="16"/>
      <name val="宋体"/>
      <family val="0"/>
    </font>
    <font>
      <b/>
      <sz val="10"/>
      <name val="Arial"/>
      <family val="2"/>
    </font>
    <font>
      <sz val="11"/>
      <color indexed="17"/>
      <name val="Tahoma"/>
      <family val="2"/>
    </font>
    <font>
      <sz val="12"/>
      <color indexed="17"/>
      <name val="宋体"/>
      <family val="0"/>
    </font>
    <font>
      <sz val="12"/>
      <color rgb="FFFF0000"/>
      <name val="宋体"/>
      <family val="0"/>
    </font>
    <font>
      <sz val="11"/>
      <name val="Calibri"/>
      <family val="0"/>
    </font>
    <font>
      <sz val="11"/>
      <color theme="1"/>
      <name val="Calibri"/>
      <family val="0"/>
    </font>
    <font>
      <sz val="11"/>
      <color rgb="FFFF0000"/>
      <name val="Calibri"/>
      <family val="0"/>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6"/>
        <bgColor indexed="64"/>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16" fillId="0" borderId="0">
      <alignment horizontal="center" wrapText="1"/>
      <protection locked="0"/>
    </xf>
    <xf numFmtId="41" fontId="0" fillId="0" borderId="0" applyFont="0" applyFill="0" applyBorder="0" applyAlignment="0" applyProtection="0"/>
    <xf numFmtId="0" fontId="14" fillId="4" borderId="0" applyNumberFormat="0" applyBorder="0" applyAlignment="0" applyProtection="0"/>
    <xf numFmtId="0" fontId="9"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178" fontId="22" fillId="0" borderId="2" applyFill="0" applyProtection="0">
      <alignment horizontal="right"/>
    </xf>
    <xf numFmtId="0" fontId="17" fillId="6" borderId="0" applyNumberFormat="0" applyBorder="0" applyAlignment="0" applyProtection="0"/>
    <xf numFmtId="0" fontId="12" fillId="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0" fontId="0" fillId="7" borderId="3" applyNumberFormat="0" applyFont="0" applyAlignment="0" applyProtection="0"/>
    <xf numFmtId="0" fontId="7" fillId="0" borderId="0">
      <alignment/>
      <protection/>
    </xf>
    <xf numFmtId="0" fontId="12" fillId="3" borderId="0" applyNumberFormat="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15" fillId="0" borderId="0">
      <alignment/>
      <protection/>
    </xf>
    <xf numFmtId="0" fontId="32" fillId="0" borderId="0" applyNumberFormat="0" applyFill="0" applyBorder="0" applyAlignment="0" applyProtection="0"/>
    <xf numFmtId="0" fontId="15" fillId="0" borderId="0">
      <alignment/>
      <protection/>
    </xf>
    <xf numFmtId="0" fontId="29" fillId="0" borderId="0" applyNumberFormat="0" applyFill="0" applyBorder="0" applyAlignment="0" applyProtection="0"/>
    <xf numFmtId="0" fontId="15" fillId="0" borderId="0">
      <alignment/>
      <protection locked="0"/>
    </xf>
    <xf numFmtId="0" fontId="33" fillId="0" borderId="4" applyNumberFormat="0" applyFill="0" applyAlignment="0" applyProtection="0"/>
    <xf numFmtId="0" fontId="30" fillId="0" borderId="5" applyNumberFormat="0" applyFill="0" applyAlignment="0" applyProtection="0"/>
    <xf numFmtId="0" fontId="7" fillId="0" borderId="0">
      <alignment/>
      <protection/>
    </xf>
    <xf numFmtId="0" fontId="12" fillId="8" borderId="0" applyNumberFormat="0" applyBorder="0" applyAlignment="0" applyProtection="0"/>
    <xf numFmtId="0" fontId="27" fillId="0" borderId="6" applyNumberFormat="0" applyFill="0" applyAlignment="0" applyProtection="0"/>
    <xf numFmtId="0" fontId="12" fillId="9" borderId="0" applyNumberFormat="0" applyBorder="0" applyAlignment="0" applyProtection="0"/>
    <xf numFmtId="0" fontId="31" fillId="4" borderId="7" applyNumberFormat="0" applyAlignment="0" applyProtection="0"/>
    <xf numFmtId="0" fontId="19" fillId="4" borderId="1" applyNumberFormat="0" applyAlignment="0" applyProtection="0"/>
    <xf numFmtId="0" fontId="34" fillId="6" borderId="8" applyNumberFormat="0" applyAlignment="0" applyProtection="0"/>
    <xf numFmtId="0" fontId="9" fillId="10" borderId="0" applyNumberFormat="0" applyBorder="0" applyAlignment="0" applyProtection="0"/>
    <xf numFmtId="0" fontId="12" fillId="11" borderId="0" applyNumberFormat="0" applyBorder="0" applyAlignment="0" applyProtection="0"/>
    <xf numFmtId="0" fontId="18" fillId="0" borderId="9" applyNumberFormat="0" applyFill="0" applyAlignment="0" applyProtection="0"/>
    <xf numFmtId="0" fontId="23" fillId="0" borderId="10" applyNumberFormat="0" applyFill="0" applyAlignment="0" applyProtection="0"/>
    <xf numFmtId="0" fontId="28" fillId="10" borderId="0" applyNumberFormat="0" applyBorder="0" applyAlignment="0" applyProtection="0"/>
    <xf numFmtId="0" fontId="25" fillId="9"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2" fillId="6" borderId="0" applyNumberFormat="0" applyBorder="0" applyAlignment="0" applyProtection="0"/>
    <xf numFmtId="0" fontId="12" fillId="15" borderId="0" applyNumberFormat="0" applyBorder="0" applyAlignment="0" applyProtection="0"/>
    <xf numFmtId="0" fontId="0" fillId="0" borderId="0" applyNumberFormat="0" applyFont="0" applyFill="0" applyBorder="0" applyAlignment="0" applyProtection="0"/>
    <xf numFmtId="0" fontId="9" fillId="7" borderId="0" applyNumberFormat="0" applyBorder="0" applyAlignment="0" applyProtection="0"/>
    <xf numFmtId="0" fontId="9" fillId="9" borderId="0" applyNumberFormat="0" applyBorder="0" applyAlignment="0" applyProtection="0"/>
    <xf numFmtId="0" fontId="12" fillId="16" borderId="0" applyNumberFormat="0" applyBorder="0" applyAlignment="0" applyProtection="0"/>
    <xf numFmtId="0" fontId="9" fillId="8"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9" fillId="9" borderId="0" applyNumberFormat="0" applyBorder="0" applyAlignment="0" applyProtection="0"/>
    <xf numFmtId="0" fontId="15" fillId="0" borderId="0">
      <alignment/>
      <protection/>
    </xf>
    <xf numFmtId="0" fontId="7" fillId="0" borderId="0">
      <alignment/>
      <protection/>
    </xf>
    <xf numFmtId="0" fontId="12" fillId="17" borderId="0" applyNumberFormat="0" applyBorder="0" applyAlignment="0" applyProtection="0"/>
    <xf numFmtId="0" fontId="7" fillId="0" borderId="0">
      <alignment/>
      <protection/>
    </xf>
    <xf numFmtId="0" fontId="14" fillId="7" borderId="0" applyNumberFormat="0" applyBorder="0" applyAlignment="0" applyProtection="0"/>
    <xf numFmtId="0" fontId="35" fillId="0" borderId="0">
      <alignment/>
      <protection/>
    </xf>
    <xf numFmtId="49" fontId="0" fillId="0" borderId="0" applyFont="0" applyFill="0" applyBorder="0" applyAlignment="0" applyProtection="0"/>
    <xf numFmtId="0" fontId="35" fillId="0" borderId="0">
      <alignment/>
      <protection/>
    </xf>
    <xf numFmtId="0" fontId="17" fillId="1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7" fillId="8" borderId="0" applyNumberFormat="0" applyBorder="0" applyAlignment="0" applyProtection="0"/>
    <xf numFmtId="0" fontId="17" fillId="19" borderId="0" applyNumberFormat="0" applyBorder="0" applyAlignment="0" applyProtection="0"/>
    <xf numFmtId="0" fontId="17" fillId="6" borderId="0" applyNumberFormat="0" applyBorder="0" applyAlignment="0" applyProtection="0"/>
    <xf numFmtId="0" fontId="14" fillId="7" borderId="0" applyNumberFormat="0" applyBorder="0" applyAlignment="0" applyProtection="0"/>
    <xf numFmtId="0" fontId="0" fillId="0" borderId="0" applyFont="0" applyFill="0" applyBorder="0" applyAlignment="0" applyProtection="0"/>
    <xf numFmtId="0" fontId="14" fillId="10"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17" fillId="18"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179" fontId="0" fillId="0" borderId="0" applyFont="0" applyFill="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7" fillId="3" borderId="0" applyNumberFormat="0" applyBorder="0" applyAlignment="0" applyProtection="0"/>
    <xf numFmtId="0" fontId="36" fillId="0" borderId="0" applyNumberFormat="0" applyFill="0" applyBorder="0" applyAlignment="0" applyProtection="0"/>
    <xf numFmtId="176" fontId="0" fillId="0" borderId="0" applyFont="0" applyFill="0" applyBorder="0" applyAlignment="0" applyProtection="0"/>
    <xf numFmtId="180" fontId="4" fillId="0" borderId="0">
      <alignment/>
      <protection/>
    </xf>
    <xf numFmtId="182"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26" fillId="0" borderId="0" applyNumberFormat="0" applyFill="0" applyBorder="0" applyAlignment="0" applyProtection="0"/>
    <xf numFmtId="0" fontId="15" fillId="0" borderId="0">
      <alignment/>
      <protection/>
    </xf>
    <xf numFmtId="181" fontId="4" fillId="0" borderId="0">
      <alignment/>
      <protection/>
    </xf>
    <xf numFmtId="15" fontId="37" fillId="0" borderId="0">
      <alignment/>
      <protection/>
    </xf>
    <xf numFmtId="185" fontId="4" fillId="0" borderId="0">
      <alignment/>
      <protection/>
    </xf>
    <xf numFmtId="0" fontId="5" fillId="0" borderId="0">
      <alignment/>
      <protection/>
    </xf>
    <xf numFmtId="186" fontId="22" fillId="0" borderId="0">
      <alignment/>
      <protection/>
    </xf>
    <xf numFmtId="0" fontId="5" fillId="0" borderId="0">
      <alignment/>
      <protection/>
    </xf>
    <xf numFmtId="0" fontId="5" fillId="0" borderId="0">
      <alignment/>
      <protection/>
    </xf>
    <xf numFmtId="0" fontId="39" fillId="4" borderId="0" applyNumberFormat="0" applyBorder="0" applyAlignment="0" applyProtection="0"/>
    <xf numFmtId="0" fontId="40" fillId="0" borderId="11" applyNumberFormat="0" applyAlignment="0" applyProtection="0"/>
    <xf numFmtId="0" fontId="40" fillId="0" borderId="12">
      <alignment horizontal="left" vertical="center"/>
      <protection/>
    </xf>
    <xf numFmtId="0" fontId="39" fillId="7" borderId="13" applyNumberFormat="0" applyBorder="0" applyAlignment="0" applyProtection="0"/>
    <xf numFmtId="187" fontId="41" fillId="21" borderId="0">
      <alignment/>
      <protection/>
    </xf>
    <xf numFmtId="187" fontId="42" fillId="22" borderId="0">
      <alignment/>
      <protection/>
    </xf>
    <xf numFmtId="38" fontId="0" fillId="0" borderId="0" applyFont="0" applyFill="0" applyBorder="0" applyAlignment="0" applyProtection="0"/>
    <xf numFmtId="40"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3" fontId="0" fillId="0" borderId="0" applyFont="0" applyFill="0" applyBorder="0" applyAlignment="0" applyProtection="0"/>
    <xf numFmtId="0" fontId="9" fillId="0" borderId="0">
      <alignment vertical="center"/>
      <protection/>
    </xf>
    <xf numFmtId="0" fontId="4" fillId="0" borderId="0">
      <alignment/>
      <protection/>
    </xf>
    <xf numFmtId="37" fontId="38" fillId="0" borderId="0">
      <alignment/>
      <protection/>
    </xf>
    <xf numFmtId="0" fontId="15" fillId="0" borderId="0">
      <alignment/>
      <protection/>
    </xf>
    <xf numFmtId="14" fontId="16" fillId="0" borderId="0">
      <alignment horizontal="center" wrapText="1"/>
      <protection locked="0"/>
    </xf>
    <xf numFmtId="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90"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36" fillId="0" borderId="14">
      <alignment horizontal="center"/>
      <protection/>
    </xf>
    <xf numFmtId="0" fontId="0" fillId="23" borderId="0" applyNumberFormat="0" applyFont="0" applyBorder="0" applyAlignment="0" applyProtection="0"/>
    <xf numFmtId="0" fontId="36" fillId="0" borderId="0" applyNumberFormat="0" applyFill="0" applyBorder="0" applyAlignment="0" applyProtection="0"/>
    <xf numFmtId="0" fontId="43" fillId="24" borderId="15">
      <alignment/>
      <protection locked="0"/>
    </xf>
    <xf numFmtId="0" fontId="44" fillId="0" borderId="0">
      <alignment/>
      <protection/>
    </xf>
    <xf numFmtId="0" fontId="43" fillId="24" borderId="15">
      <alignment/>
      <protection locked="0"/>
    </xf>
    <xf numFmtId="0" fontId="43" fillId="24" borderId="15">
      <alignment/>
      <protection locked="0"/>
    </xf>
    <xf numFmtId="191" fontId="0" fillId="0" borderId="0" applyFont="0" applyFill="0" applyBorder="0" applyAlignment="0" applyProtection="0"/>
    <xf numFmtId="0" fontId="22" fillId="0" borderId="16" applyNumberFormat="0" applyFill="0" applyProtection="0">
      <alignment horizontal="right"/>
    </xf>
    <xf numFmtId="0" fontId="11" fillId="0" borderId="16" applyNumberFormat="0" applyFill="0" applyProtection="0">
      <alignment horizontal="center"/>
    </xf>
    <xf numFmtId="0" fontId="45" fillId="0" borderId="0" applyNumberFormat="0" applyFill="0" applyBorder="0" applyAlignment="0" applyProtection="0"/>
    <xf numFmtId="0" fontId="46" fillId="0" borderId="2" applyNumberFormat="0" applyFill="0" applyProtection="0">
      <alignment horizontal="center"/>
    </xf>
    <xf numFmtId="0" fontId="47" fillId="25" borderId="0" applyNumberFormat="0" applyBorder="0" applyAlignment="0" applyProtection="0"/>
    <xf numFmtId="0" fontId="48" fillId="5" borderId="0" applyNumberFormat="0" applyBorder="0" applyAlignment="0" applyProtection="0"/>
    <xf numFmtId="0" fontId="20" fillId="5" borderId="0" applyNumberFormat="0" applyBorder="0" applyAlignment="0" applyProtection="0"/>
    <xf numFmtId="0" fontId="20" fillId="26" borderId="0" applyNumberFormat="0" applyBorder="0" applyAlignment="0" applyProtection="0"/>
    <xf numFmtId="0" fontId="49" fillId="5" borderId="0" applyNumberFormat="0" applyBorder="0" applyAlignment="0" applyProtection="0"/>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10"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52" fillId="10" borderId="0" applyNumberFormat="0" applyBorder="0" applyAlignment="0" applyProtection="0"/>
    <xf numFmtId="0" fontId="46"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22" fillId="0" borderId="16" applyNumberFormat="0" applyFill="0" applyProtection="0">
      <alignment horizontal="left"/>
    </xf>
    <xf numFmtId="1" fontId="22" fillId="0" borderId="2" applyFill="0" applyProtection="0">
      <alignment horizontal="center"/>
    </xf>
    <xf numFmtId="0" fontId="37" fillId="0" borderId="0">
      <alignment/>
      <protection/>
    </xf>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53"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3"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192" fontId="4" fillId="0" borderId="13"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xf>
    <xf numFmtId="1" fontId="54" fillId="0" borderId="13" xfId="0" applyNumberFormat="1" applyFont="1" applyFill="1" applyBorder="1" applyAlignment="1">
      <alignment vertical="center"/>
    </xf>
    <xf numFmtId="1" fontId="54" fillId="0" borderId="13" xfId="0" applyNumberFormat="1" applyFont="1" applyFill="1" applyBorder="1" applyAlignment="1">
      <alignment vertical="center"/>
    </xf>
    <xf numFmtId="193" fontId="6" fillId="0" borderId="13" xfId="0" applyNumberFormat="1" applyFont="1" applyBorder="1" applyAlignment="1">
      <alignment horizontal="center" vertical="center"/>
    </xf>
    <xf numFmtId="193" fontId="0" fillId="0" borderId="13" xfId="0" applyNumberFormat="1" applyFont="1" applyBorder="1" applyAlignment="1">
      <alignment/>
    </xf>
    <xf numFmtId="193" fontId="6" fillId="0" borderId="13" xfId="0" applyNumberFormat="1" applyFont="1" applyFill="1" applyBorder="1" applyAlignment="1">
      <alignment horizontal="center" vertical="center"/>
    </xf>
    <xf numFmtId="193" fontId="0" fillId="0" borderId="13" xfId="0" applyNumberFormat="1" applyFont="1" applyFill="1" applyBorder="1" applyAlignment="1">
      <alignment/>
    </xf>
    <xf numFmtId="193" fontId="6"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xf>
    <xf numFmtId="0" fontId="7" fillId="0" borderId="13" xfId="0" applyFont="1" applyBorder="1" applyAlignment="1">
      <alignment horizontal="center" vertical="center"/>
    </xf>
    <xf numFmtId="0" fontId="0" fillId="0" borderId="13" xfId="0" applyFont="1" applyFill="1" applyBorder="1" applyAlignment="1">
      <alignment/>
    </xf>
    <xf numFmtId="0" fontId="0" fillId="0" borderId="13" xfId="0" applyFont="1" applyBorder="1" applyAlignment="1">
      <alignment/>
    </xf>
    <xf numFmtId="0" fontId="0" fillId="0" borderId="0" xfId="0" applyFill="1" applyAlignment="1">
      <alignment/>
    </xf>
    <xf numFmtId="0" fontId="8" fillId="0" borderId="13" xfId="0" applyFont="1" applyFill="1" applyBorder="1" applyAlignment="1">
      <alignment horizontal="center" vertical="center" wrapText="1"/>
    </xf>
    <xf numFmtId="0" fontId="55" fillId="0" borderId="0" xfId="0" applyFont="1" applyFill="1" applyAlignment="1">
      <alignment vertical="center"/>
    </xf>
    <xf numFmtId="0" fontId="53" fillId="0" borderId="0" xfId="0" applyFont="1" applyFill="1" applyAlignment="1">
      <alignment/>
    </xf>
    <xf numFmtId="0" fontId="56" fillId="0" borderId="0" xfId="0" applyFont="1" applyFill="1" applyAlignment="1">
      <alignment vertical="center"/>
    </xf>
    <xf numFmtId="0" fontId="0" fillId="0" borderId="13" xfId="0" applyFont="1" applyFill="1" applyBorder="1" applyAlignment="1">
      <alignment/>
    </xf>
    <xf numFmtId="0" fontId="54" fillId="0" borderId="0" xfId="0" applyFont="1" applyFill="1" applyAlignment="1">
      <alignment vertical="center"/>
    </xf>
    <xf numFmtId="0" fontId="0" fillId="0" borderId="13" xfId="0" applyFont="1" applyFill="1" applyBorder="1" applyAlignment="1">
      <alignment horizontal="center" vertical="center"/>
    </xf>
  </cellXfs>
  <cellStyles count="170">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_ET_STYLE_NoName_00__Book1" xfId="31"/>
    <cellStyle name="注释" xfId="32"/>
    <cellStyle name="_ET_STYLE_NoName_00__Sheet3"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Accent2 - 20%" xfId="77"/>
    <cellStyle name="_Book1_2" xfId="78"/>
    <cellStyle name="_Book1_3" xfId="79"/>
    <cellStyle name="_ET_STYLE_NoName_00__Book1_1" xfId="80"/>
    <cellStyle name="Accent1" xfId="81"/>
    <cellStyle name="Accent1 - 20%" xfId="82"/>
    <cellStyle name="Accent1 - 40%" xfId="83"/>
    <cellStyle name="Accent1 - 60%" xfId="84"/>
    <cellStyle name="Accent2" xfId="85"/>
    <cellStyle name="Accent3" xfId="86"/>
    <cellStyle name="Accent3 - 20%" xfId="87"/>
    <cellStyle name="Milliers_!!!GO" xfId="88"/>
    <cellStyle name="Accent3 - 40%" xfId="89"/>
    <cellStyle name="Mon閠aire [0]_!!!GO" xfId="90"/>
    <cellStyle name="Accent3 - 60%" xfId="91"/>
    <cellStyle name="Accent4" xfId="92"/>
    <cellStyle name="Accent4 - 20%" xfId="93"/>
    <cellStyle name="Accent4 - 40%" xfId="94"/>
    <cellStyle name="Accent4 - 60%" xfId="95"/>
    <cellStyle name="捠壿 [0.00]_Region Orders (2)"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Currency_!!!GO" xfId="110"/>
    <cellStyle name="分级显示列_1_Book1" xfId="111"/>
    <cellStyle name="样式 1" xfId="112"/>
    <cellStyle name="Currency1" xfId="113"/>
    <cellStyle name="Date" xfId="114"/>
    <cellStyle name="Dollar (zero dec)" xfId="115"/>
    <cellStyle name="e鯪9Y_x000B_" xfId="116"/>
    <cellStyle name="Normal - Style1" xfId="117"/>
    <cellStyle name="e鯪9Y_x000B_ 2" xfId="118"/>
    <cellStyle name="e鯪9Y_x000B__Book1" xfId="119"/>
    <cellStyle name="Grey" xfId="120"/>
    <cellStyle name="Header1" xfId="121"/>
    <cellStyle name="Header2" xfId="122"/>
    <cellStyle name="Input [yellow]" xfId="123"/>
    <cellStyle name="Input Cells" xfId="124"/>
    <cellStyle name="Linked Cells" xfId="125"/>
    <cellStyle name="Millares [0]_96 Risk" xfId="126"/>
    <cellStyle name="Millares_96 Risk" xfId="127"/>
    <cellStyle name="Milliers [0]_!!!GO" xfId="128"/>
    <cellStyle name="Moneda [0]_96 Risk" xfId="129"/>
    <cellStyle name="Moneda_96 Risk" xfId="130"/>
    <cellStyle name="Mon閠aire_!!!GO" xfId="131"/>
    <cellStyle name="常规 3" xfId="132"/>
    <cellStyle name="New Times Roman" xfId="133"/>
    <cellStyle name="no dec" xfId="134"/>
    <cellStyle name="Normal_!!!GO" xfId="135"/>
    <cellStyle name="per.style" xfId="136"/>
    <cellStyle name="PSInt" xfId="137"/>
    <cellStyle name="Percent [2]" xfId="138"/>
    <cellStyle name="Percent_!!!GO" xfId="139"/>
    <cellStyle name="Pourcentage_pldt" xfId="140"/>
    <cellStyle name="PSDate" xfId="141"/>
    <cellStyle name="PSDec" xfId="142"/>
    <cellStyle name="PSHeading" xfId="143"/>
    <cellStyle name="PSSpacer" xfId="144"/>
    <cellStyle name="RowLevel_0" xfId="145"/>
    <cellStyle name="sstot" xfId="146"/>
    <cellStyle name="Standard_AREAS" xfId="147"/>
    <cellStyle name="t" xfId="148"/>
    <cellStyle name="t_HVAC Equipment (3)" xfId="149"/>
    <cellStyle name="捠壿_Region Orders (2)" xfId="150"/>
    <cellStyle name="编号" xfId="151"/>
    <cellStyle name="标题1" xfId="152"/>
    <cellStyle name="表标题" xfId="153"/>
    <cellStyle name="部门" xfId="154"/>
    <cellStyle name="强调 3" xfId="155"/>
    <cellStyle name="差_Book1" xfId="156"/>
    <cellStyle name="差_Book1_1" xfId="157"/>
    <cellStyle name="差_Book1_2" xfId="158"/>
    <cellStyle name="差_Book1_3" xfId="159"/>
    <cellStyle name="常规 10" xfId="160"/>
    <cellStyle name="常规 11" xfId="161"/>
    <cellStyle name="常规 2" xfId="162"/>
    <cellStyle name="常规 4" xfId="163"/>
    <cellStyle name="常规 8" xfId="164"/>
    <cellStyle name="常规 9" xfId="165"/>
    <cellStyle name="分级显示行_1_Book1" xfId="166"/>
    <cellStyle name="好_Book1" xfId="167"/>
    <cellStyle name="好_Book1_1" xfId="168"/>
    <cellStyle name="好_Book1_2" xfId="169"/>
    <cellStyle name="好_Book1_3" xfId="170"/>
    <cellStyle name="借出原因" xfId="171"/>
    <cellStyle name="普通_laroux" xfId="172"/>
    <cellStyle name="千分位[0]_laroux" xfId="173"/>
    <cellStyle name="千分位_laroux" xfId="174"/>
    <cellStyle name="千位[0]_ 方正PC" xfId="175"/>
    <cellStyle name="千位_ 方正PC" xfId="176"/>
    <cellStyle name="强调 1" xfId="177"/>
    <cellStyle name="强调 2" xfId="178"/>
    <cellStyle name="商品名称" xfId="179"/>
    <cellStyle name="数量" xfId="180"/>
    <cellStyle name="昗弨_Pacific Region P&amp;L" xfId="181"/>
    <cellStyle name="寘嬫愗傝 [0.00]_Region Orders (2)" xfId="182"/>
    <cellStyle name="寘嬫愗傝_Region Orders (2)"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3"/>
  <sheetViews>
    <sheetView tabSelected="1" workbookViewId="0" topLeftCell="A1">
      <selection activeCell="S11" sqref="S11"/>
    </sheetView>
  </sheetViews>
  <sheetFormatPr defaultColWidth="9.00390625" defaultRowHeight="14.25"/>
  <cols>
    <col min="1" max="1" width="4.125" style="0" customWidth="1"/>
    <col min="2" max="2" width="20.125" style="0" customWidth="1"/>
    <col min="3" max="3" width="8.75390625" style="0" customWidth="1"/>
    <col min="4" max="4" width="16.50390625" style="0" customWidth="1"/>
    <col min="5" max="5" width="6.375" style="0" customWidth="1"/>
    <col min="6" max="6" width="8.25390625" style="0" customWidth="1"/>
    <col min="15" max="15" width="8.125" style="0" customWidth="1"/>
    <col min="16" max="16" width="6.375" style="0" customWidth="1"/>
    <col min="17" max="17" width="13.375" style="0" customWidth="1"/>
  </cols>
  <sheetData>
    <row r="1" spans="1:23" ht="36" customHeight="1">
      <c r="A1" s="5" t="s">
        <v>0</v>
      </c>
      <c r="B1" s="5"/>
      <c r="C1" s="5"/>
      <c r="D1" s="5"/>
      <c r="E1" s="5"/>
      <c r="F1" s="5"/>
      <c r="G1" s="5"/>
      <c r="H1" s="5"/>
      <c r="I1" s="5"/>
      <c r="J1" s="5"/>
      <c r="K1" s="5"/>
      <c r="L1" s="5"/>
      <c r="M1" s="5"/>
      <c r="N1" s="5"/>
      <c r="O1" s="5"/>
      <c r="P1" s="5"/>
      <c r="Q1" s="5"/>
      <c r="T1" s="25"/>
      <c r="U1" s="25"/>
      <c r="V1" s="25"/>
      <c r="W1" s="25"/>
    </row>
    <row r="2" spans="1:23" ht="22.5" customHeight="1">
      <c r="A2" s="6" t="s">
        <v>1</v>
      </c>
      <c r="B2" s="7" t="s">
        <v>2</v>
      </c>
      <c r="C2" s="6" t="s">
        <v>3</v>
      </c>
      <c r="D2" s="8" t="s">
        <v>4</v>
      </c>
      <c r="E2" s="6" t="s">
        <v>5</v>
      </c>
      <c r="F2" s="6"/>
      <c r="G2" s="6" t="s">
        <v>6</v>
      </c>
      <c r="H2" s="6"/>
      <c r="I2" s="6"/>
      <c r="J2" s="6"/>
      <c r="K2" s="6"/>
      <c r="L2" s="6"/>
      <c r="M2" s="6"/>
      <c r="N2" s="6"/>
      <c r="O2" s="20" t="s">
        <v>7</v>
      </c>
      <c r="P2" s="20" t="s">
        <v>8</v>
      </c>
      <c r="Q2" s="26" t="s">
        <v>9</v>
      </c>
      <c r="T2" s="25"/>
      <c r="U2" s="25"/>
      <c r="V2" s="25"/>
      <c r="W2" s="25"/>
    </row>
    <row r="3" spans="1:23" ht="27" customHeight="1">
      <c r="A3" s="6"/>
      <c r="B3" s="9"/>
      <c r="C3" s="6"/>
      <c r="D3" s="8"/>
      <c r="E3" s="6" t="s">
        <v>10</v>
      </c>
      <c r="F3" s="6" t="s">
        <v>11</v>
      </c>
      <c r="G3" s="6" t="s">
        <v>12</v>
      </c>
      <c r="H3" s="6"/>
      <c r="I3" s="6" t="s">
        <v>13</v>
      </c>
      <c r="J3" s="6"/>
      <c r="K3" s="6" t="s">
        <v>14</v>
      </c>
      <c r="L3" s="6"/>
      <c r="M3" s="6" t="s">
        <v>6</v>
      </c>
      <c r="N3" s="6"/>
      <c r="O3" s="20"/>
      <c r="P3" s="20"/>
      <c r="Q3" s="26"/>
      <c r="T3" s="25"/>
      <c r="U3" s="25"/>
      <c r="V3" s="25"/>
      <c r="W3" s="25"/>
    </row>
    <row r="4" spans="1:23" ht="25.5" customHeight="1">
      <c r="A4" s="6"/>
      <c r="B4" s="10"/>
      <c r="C4" s="6"/>
      <c r="D4" s="8"/>
      <c r="E4" s="6"/>
      <c r="F4" s="6"/>
      <c r="G4" s="6" t="s">
        <v>10</v>
      </c>
      <c r="H4" s="6" t="s">
        <v>15</v>
      </c>
      <c r="I4" s="6" t="s">
        <v>10</v>
      </c>
      <c r="J4" s="6" t="s">
        <v>16</v>
      </c>
      <c r="K4" s="6" t="s">
        <v>10</v>
      </c>
      <c r="L4" s="6" t="s">
        <v>16</v>
      </c>
      <c r="M4" s="6" t="s">
        <v>17</v>
      </c>
      <c r="N4" s="6" t="s">
        <v>18</v>
      </c>
      <c r="O4" s="20"/>
      <c r="P4" s="20"/>
      <c r="Q4" s="26"/>
      <c r="T4" s="25"/>
      <c r="U4" s="27"/>
      <c r="V4" s="27"/>
      <c r="W4" s="25"/>
    </row>
    <row r="5" spans="1:23" ht="27.75" customHeight="1">
      <c r="A5" s="11">
        <v>1</v>
      </c>
      <c r="B5" s="12" t="s">
        <v>19</v>
      </c>
      <c r="C5" s="13" t="s">
        <v>20</v>
      </c>
      <c r="D5" s="13" t="s">
        <v>21</v>
      </c>
      <c r="E5" s="14">
        <v>392</v>
      </c>
      <c r="F5" s="15">
        <f aca="true" t="shared" si="0" ref="F5:F23">E5/5*0.6</f>
        <v>47.04</v>
      </c>
      <c r="G5" s="16">
        <v>88</v>
      </c>
      <c r="H5" s="15">
        <f aca="true" t="shared" si="1" ref="H5:H23">G5*0.4</f>
        <v>35.2</v>
      </c>
      <c r="I5" s="16">
        <v>87.6</v>
      </c>
      <c r="J5" s="15">
        <f aca="true" t="shared" si="2" ref="J5:J23">I5*0.3</f>
        <v>26.279999999999998</v>
      </c>
      <c r="K5" s="16">
        <v>88.66666666666667</v>
      </c>
      <c r="L5" s="15">
        <f aca="true" t="shared" si="3" ref="L5:L23">K5*0.3</f>
        <v>26.6</v>
      </c>
      <c r="M5" s="15">
        <f aca="true" t="shared" si="4" ref="M5:M23">H5+J5+L5</f>
        <v>88.08000000000001</v>
      </c>
      <c r="N5" s="15">
        <f aca="true" t="shared" si="5" ref="N5:N23">M5*0.4</f>
        <v>35.232000000000006</v>
      </c>
      <c r="O5" s="15">
        <f aca="true" t="shared" si="6" ref="O5:O23">F5+N5</f>
        <v>82.272</v>
      </c>
      <c r="P5" s="21">
        <v>1</v>
      </c>
      <c r="Q5" s="24"/>
      <c r="T5" s="25"/>
      <c r="U5" s="27"/>
      <c r="V5" s="27"/>
      <c r="W5" s="25"/>
    </row>
    <row r="6" spans="1:23" ht="27.75" customHeight="1">
      <c r="A6" s="11">
        <v>2</v>
      </c>
      <c r="B6" s="12" t="s">
        <v>19</v>
      </c>
      <c r="C6" s="13" t="s">
        <v>22</v>
      </c>
      <c r="D6" s="13" t="s">
        <v>23</v>
      </c>
      <c r="E6" s="14">
        <v>389</v>
      </c>
      <c r="F6" s="15">
        <f t="shared" si="0"/>
        <v>46.68</v>
      </c>
      <c r="G6" s="16">
        <v>86</v>
      </c>
      <c r="H6" s="15">
        <f t="shared" si="1"/>
        <v>34.4</v>
      </c>
      <c r="I6" s="16">
        <v>86.2</v>
      </c>
      <c r="J6" s="15">
        <f t="shared" si="2"/>
        <v>25.86</v>
      </c>
      <c r="K6" s="16">
        <v>92.66666666666667</v>
      </c>
      <c r="L6" s="15">
        <f t="shared" si="3"/>
        <v>27.8</v>
      </c>
      <c r="M6" s="15">
        <f t="shared" si="4"/>
        <v>88.06</v>
      </c>
      <c r="N6" s="15">
        <f t="shared" si="5"/>
        <v>35.224000000000004</v>
      </c>
      <c r="O6" s="15">
        <f t="shared" si="6"/>
        <v>81.904</v>
      </c>
      <c r="P6" s="21">
        <v>2</v>
      </c>
      <c r="Q6" s="24"/>
      <c r="T6" s="25"/>
      <c r="U6" s="27"/>
      <c r="V6" s="27"/>
      <c r="W6" s="25"/>
    </row>
    <row r="7" spans="1:23" s="1" customFormat="1" ht="27.75" customHeight="1">
      <c r="A7" s="11">
        <v>3</v>
      </c>
      <c r="B7" s="12" t="s">
        <v>19</v>
      </c>
      <c r="C7" s="13" t="s">
        <v>24</v>
      </c>
      <c r="D7" s="13" t="s">
        <v>25</v>
      </c>
      <c r="E7" s="14">
        <v>390</v>
      </c>
      <c r="F7" s="15">
        <f t="shared" si="0"/>
        <v>46.8</v>
      </c>
      <c r="G7" s="16">
        <v>86.4</v>
      </c>
      <c r="H7" s="15">
        <f t="shared" si="1"/>
        <v>34.56</v>
      </c>
      <c r="I7" s="16">
        <v>85.8</v>
      </c>
      <c r="J7" s="15">
        <f t="shared" si="2"/>
        <v>25.74</v>
      </c>
      <c r="K7" s="16">
        <v>91.33333333333333</v>
      </c>
      <c r="L7" s="15">
        <f t="shared" si="3"/>
        <v>27.4</v>
      </c>
      <c r="M7" s="15">
        <f t="shared" si="4"/>
        <v>87.69999999999999</v>
      </c>
      <c r="N7" s="15">
        <f t="shared" si="5"/>
        <v>35.08</v>
      </c>
      <c r="O7" s="15">
        <f t="shared" si="6"/>
        <v>81.88</v>
      </c>
      <c r="P7" s="21">
        <v>3</v>
      </c>
      <c r="Q7" s="24"/>
      <c r="T7" s="28"/>
      <c r="U7" s="29"/>
      <c r="V7" s="29"/>
      <c r="W7" s="28"/>
    </row>
    <row r="8" spans="1:22" s="2" customFormat="1" ht="27.75" customHeight="1">
      <c r="A8" s="11">
        <v>4</v>
      </c>
      <c r="B8" s="12" t="s">
        <v>19</v>
      </c>
      <c r="C8" s="13" t="s">
        <v>26</v>
      </c>
      <c r="D8" s="13" t="s">
        <v>27</v>
      </c>
      <c r="E8" s="14">
        <v>382</v>
      </c>
      <c r="F8" s="17">
        <f t="shared" si="0"/>
        <v>45.84</v>
      </c>
      <c r="G8" s="18">
        <v>88</v>
      </c>
      <c r="H8" s="17">
        <f t="shared" si="1"/>
        <v>35.2</v>
      </c>
      <c r="I8" s="18">
        <v>85</v>
      </c>
      <c r="J8" s="19">
        <f t="shared" si="2"/>
        <v>25.5</v>
      </c>
      <c r="K8" s="18">
        <v>94.66666666666667</v>
      </c>
      <c r="L8" s="19">
        <f t="shared" si="3"/>
        <v>28.400000000000002</v>
      </c>
      <c r="M8" s="19">
        <f t="shared" si="4"/>
        <v>89.10000000000001</v>
      </c>
      <c r="N8" s="19">
        <f t="shared" si="5"/>
        <v>35.64000000000001</v>
      </c>
      <c r="O8" s="19">
        <f t="shared" si="6"/>
        <v>81.48000000000002</v>
      </c>
      <c r="P8" s="21">
        <v>4</v>
      </c>
      <c r="Q8" s="30"/>
      <c r="U8" s="31"/>
      <c r="V8" s="31"/>
    </row>
    <row r="9" spans="1:22" s="3" customFormat="1" ht="27.75" customHeight="1">
      <c r="A9" s="11">
        <v>5</v>
      </c>
      <c r="B9" s="12" t="s">
        <v>19</v>
      </c>
      <c r="C9" s="13" t="s">
        <v>28</v>
      </c>
      <c r="D9" s="13" t="s">
        <v>29</v>
      </c>
      <c r="E9" s="14">
        <v>385</v>
      </c>
      <c r="F9" s="15">
        <f t="shared" si="0"/>
        <v>46.199999999999996</v>
      </c>
      <c r="G9" s="16">
        <v>84.8</v>
      </c>
      <c r="H9" s="15">
        <f t="shared" si="1"/>
        <v>33.92</v>
      </c>
      <c r="I9" s="16">
        <v>85</v>
      </c>
      <c r="J9" s="15">
        <f t="shared" si="2"/>
        <v>25.5</v>
      </c>
      <c r="K9" s="16">
        <v>91</v>
      </c>
      <c r="L9" s="15">
        <f t="shared" si="3"/>
        <v>27.3</v>
      </c>
      <c r="M9" s="15">
        <f t="shared" si="4"/>
        <v>86.72</v>
      </c>
      <c r="N9" s="15">
        <f t="shared" si="5"/>
        <v>34.688</v>
      </c>
      <c r="O9" s="15">
        <f t="shared" si="6"/>
        <v>80.888</v>
      </c>
      <c r="P9" s="21">
        <v>5</v>
      </c>
      <c r="Q9" s="24"/>
      <c r="U9" s="31"/>
      <c r="V9" s="31"/>
    </row>
    <row r="10" spans="1:17" s="1" customFormat="1" ht="27.75" customHeight="1">
      <c r="A10" s="11">
        <v>6</v>
      </c>
      <c r="B10" s="12" t="s">
        <v>19</v>
      </c>
      <c r="C10" s="13" t="s">
        <v>30</v>
      </c>
      <c r="D10" s="13" t="s">
        <v>31</v>
      </c>
      <c r="E10" s="14">
        <v>384</v>
      </c>
      <c r="F10" s="15">
        <f t="shared" si="0"/>
        <v>46.08</v>
      </c>
      <c r="G10" s="16">
        <v>83.8</v>
      </c>
      <c r="H10" s="15">
        <f t="shared" si="1"/>
        <v>33.52</v>
      </c>
      <c r="I10" s="16">
        <v>84</v>
      </c>
      <c r="J10" s="15">
        <f t="shared" si="2"/>
        <v>25.2</v>
      </c>
      <c r="K10" s="16">
        <v>88.33333333333333</v>
      </c>
      <c r="L10" s="15">
        <f t="shared" si="3"/>
        <v>26.499999999999996</v>
      </c>
      <c r="M10" s="15">
        <f t="shared" si="4"/>
        <v>85.22</v>
      </c>
      <c r="N10" s="15">
        <f t="shared" si="5"/>
        <v>34.088</v>
      </c>
      <c r="O10" s="15">
        <f t="shared" si="6"/>
        <v>80.168</v>
      </c>
      <c r="P10" s="21">
        <v>6</v>
      </c>
      <c r="Q10" s="24"/>
    </row>
    <row r="11" spans="1:17" s="3" customFormat="1" ht="27.75" customHeight="1">
      <c r="A11" s="11">
        <v>7</v>
      </c>
      <c r="B11" s="12" t="s">
        <v>19</v>
      </c>
      <c r="C11" s="13" t="s">
        <v>32</v>
      </c>
      <c r="D11" s="13" t="s">
        <v>33</v>
      </c>
      <c r="E11" s="14">
        <v>387</v>
      </c>
      <c r="F11" s="15">
        <f t="shared" si="0"/>
        <v>46.440000000000005</v>
      </c>
      <c r="G11" s="16">
        <v>80.8</v>
      </c>
      <c r="H11" s="15">
        <f t="shared" si="1"/>
        <v>32.32</v>
      </c>
      <c r="I11" s="16">
        <v>81.6</v>
      </c>
      <c r="J11" s="15">
        <f t="shared" si="2"/>
        <v>24.479999999999997</v>
      </c>
      <c r="K11" s="16">
        <v>88.33333333333333</v>
      </c>
      <c r="L11" s="15">
        <f t="shared" si="3"/>
        <v>26.499999999999996</v>
      </c>
      <c r="M11" s="15">
        <f t="shared" si="4"/>
        <v>83.3</v>
      </c>
      <c r="N11" s="15">
        <f t="shared" si="5"/>
        <v>33.32</v>
      </c>
      <c r="O11" s="15">
        <f t="shared" si="6"/>
        <v>79.76</v>
      </c>
      <c r="P11" s="21">
        <v>7</v>
      </c>
      <c r="Q11" s="24"/>
    </row>
    <row r="12" spans="1:17" ht="27.75" customHeight="1">
      <c r="A12" s="11">
        <v>8</v>
      </c>
      <c r="B12" s="12" t="s">
        <v>19</v>
      </c>
      <c r="C12" s="13" t="s">
        <v>34</v>
      </c>
      <c r="D12" s="13" t="s">
        <v>35</v>
      </c>
      <c r="E12" s="14">
        <v>387</v>
      </c>
      <c r="F12" s="15">
        <f t="shared" si="0"/>
        <v>46.440000000000005</v>
      </c>
      <c r="G12" s="16">
        <v>79.2</v>
      </c>
      <c r="H12" s="15">
        <f t="shared" si="1"/>
        <v>31.680000000000003</v>
      </c>
      <c r="I12" s="16">
        <v>79.2</v>
      </c>
      <c r="J12" s="15">
        <f t="shared" si="2"/>
        <v>23.76</v>
      </c>
      <c r="K12" s="16">
        <v>90.33333333333333</v>
      </c>
      <c r="L12" s="15">
        <f t="shared" si="3"/>
        <v>27.099999999999998</v>
      </c>
      <c r="M12" s="15">
        <f t="shared" si="4"/>
        <v>82.54</v>
      </c>
      <c r="N12" s="15">
        <f t="shared" si="5"/>
        <v>33.016000000000005</v>
      </c>
      <c r="O12" s="15">
        <f t="shared" si="6"/>
        <v>79.45600000000002</v>
      </c>
      <c r="P12" s="21">
        <v>8</v>
      </c>
      <c r="Q12" s="24"/>
    </row>
    <row r="13" spans="1:17" s="3" customFormat="1" ht="27.75" customHeight="1">
      <c r="A13" s="11">
        <v>9</v>
      </c>
      <c r="B13" s="12" t="s">
        <v>19</v>
      </c>
      <c r="C13" s="13" t="s">
        <v>36</v>
      </c>
      <c r="D13" s="13" t="s">
        <v>37</v>
      </c>
      <c r="E13" s="14">
        <v>388</v>
      </c>
      <c r="F13" s="15">
        <f t="shared" si="0"/>
        <v>46.559999999999995</v>
      </c>
      <c r="G13" s="16">
        <v>78.8</v>
      </c>
      <c r="H13" s="15">
        <f t="shared" si="1"/>
        <v>31.52</v>
      </c>
      <c r="I13" s="16">
        <v>80.2</v>
      </c>
      <c r="J13" s="15">
        <f t="shared" si="2"/>
        <v>24.06</v>
      </c>
      <c r="K13" s="16">
        <v>86.66666666666667</v>
      </c>
      <c r="L13" s="15">
        <f t="shared" si="3"/>
        <v>26</v>
      </c>
      <c r="M13" s="15">
        <f t="shared" si="4"/>
        <v>81.58</v>
      </c>
      <c r="N13" s="15">
        <f t="shared" si="5"/>
        <v>32.632</v>
      </c>
      <c r="O13" s="15">
        <f t="shared" si="6"/>
        <v>79.192</v>
      </c>
      <c r="P13" s="21">
        <v>9</v>
      </c>
      <c r="Q13" s="24"/>
    </row>
    <row r="14" spans="1:17" s="3" customFormat="1" ht="27.75" customHeight="1">
      <c r="A14" s="11">
        <v>10</v>
      </c>
      <c r="B14" s="12" t="s">
        <v>19</v>
      </c>
      <c r="C14" s="13" t="s">
        <v>38</v>
      </c>
      <c r="D14" s="13" t="s">
        <v>39</v>
      </c>
      <c r="E14" s="14">
        <v>386</v>
      </c>
      <c r="F14" s="15">
        <f t="shared" si="0"/>
        <v>46.32</v>
      </c>
      <c r="G14" s="16">
        <v>79.8</v>
      </c>
      <c r="H14" s="15">
        <f t="shared" si="1"/>
        <v>31.92</v>
      </c>
      <c r="I14" s="16">
        <v>82.2</v>
      </c>
      <c r="J14" s="15">
        <f t="shared" si="2"/>
        <v>24.66</v>
      </c>
      <c r="K14" s="16">
        <v>84.66666666666667</v>
      </c>
      <c r="L14" s="15">
        <f t="shared" si="3"/>
        <v>25.400000000000002</v>
      </c>
      <c r="M14" s="15">
        <f t="shared" si="4"/>
        <v>81.98</v>
      </c>
      <c r="N14" s="15">
        <f t="shared" si="5"/>
        <v>32.792</v>
      </c>
      <c r="O14" s="15">
        <f t="shared" si="6"/>
        <v>79.112</v>
      </c>
      <c r="P14" s="21">
        <v>10</v>
      </c>
      <c r="Q14" s="24"/>
    </row>
    <row r="15" spans="1:17" s="3" customFormat="1" ht="27.75" customHeight="1">
      <c r="A15" s="11">
        <v>11</v>
      </c>
      <c r="B15" s="12" t="s">
        <v>19</v>
      </c>
      <c r="C15" s="13" t="s">
        <v>40</v>
      </c>
      <c r="D15" s="13" t="s">
        <v>41</v>
      </c>
      <c r="E15" s="14">
        <v>387</v>
      </c>
      <c r="F15" s="15">
        <f t="shared" si="0"/>
        <v>46.440000000000005</v>
      </c>
      <c r="G15" s="16">
        <v>78.6</v>
      </c>
      <c r="H15" s="15">
        <f t="shared" si="1"/>
        <v>31.439999999999998</v>
      </c>
      <c r="I15" s="16">
        <v>79.6</v>
      </c>
      <c r="J15" s="15">
        <f t="shared" si="2"/>
        <v>23.88</v>
      </c>
      <c r="K15" s="16">
        <v>81.33333333333333</v>
      </c>
      <c r="L15" s="15">
        <f t="shared" si="3"/>
        <v>24.4</v>
      </c>
      <c r="M15" s="15">
        <f t="shared" si="4"/>
        <v>79.72</v>
      </c>
      <c r="N15" s="15">
        <f t="shared" si="5"/>
        <v>31.888</v>
      </c>
      <c r="O15" s="15">
        <f t="shared" si="6"/>
        <v>78.328</v>
      </c>
      <c r="P15" s="21">
        <v>11</v>
      </c>
      <c r="Q15" s="24"/>
    </row>
    <row r="16" spans="1:17" s="3" customFormat="1" ht="27.75" customHeight="1">
      <c r="A16" s="11">
        <v>12</v>
      </c>
      <c r="B16" s="12" t="s">
        <v>19</v>
      </c>
      <c r="C16" s="13" t="s">
        <v>42</v>
      </c>
      <c r="D16" s="13" t="s">
        <v>43</v>
      </c>
      <c r="E16" s="14">
        <v>383</v>
      </c>
      <c r="F16" s="15">
        <f t="shared" si="0"/>
        <v>45.959999999999994</v>
      </c>
      <c r="G16" s="16">
        <v>77.4</v>
      </c>
      <c r="H16" s="15">
        <f t="shared" si="1"/>
        <v>30.960000000000004</v>
      </c>
      <c r="I16" s="16">
        <v>77</v>
      </c>
      <c r="J16" s="15">
        <f t="shared" si="2"/>
        <v>23.099999999999998</v>
      </c>
      <c r="K16" s="16">
        <v>87.66666666666667</v>
      </c>
      <c r="L16" s="15">
        <f t="shared" si="3"/>
        <v>26.3</v>
      </c>
      <c r="M16" s="15">
        <f t="shared" si="4"/>
        <v>80.36</v>
      </c>
      <c r="N16" s="15">
        <f t="shared" si="5"/>
        <v>32.144</v>
      </c>
      <c r="O16" s="15">
        <f t="shared" si="6"/>
        <v>78.10399999999998</v>
      </c>
      <c r="P16" s="21">
        <v>12</v>
      </c>
      <c r="Q16" s="24"/>
    </row>
    <row r="17" spans="1:17" s="3" customFormat="1" ht="27.75" customHeight="1">
      <c r="A17" s="11">
        <v>13</v>
      </c>
      <c r="B17" s="12" t="s">
        <v>19</v>
      </c>
      <c r="C17" s="13" t="s">
        <v>44</v>
      </c>
      <c r="D17" s="13" t="s">
        <v>45</v>
      </c>
      <c r="E17" s="14">
        <v>380</v>
      </c>
      <c r="F17" s="15">
        <f t="shared" si="0"/>
        <v>45.6</v>
      </c>
      <c r="G17" s="16">
        <v>77.4</v>
      </c>
      <c r="H17" s="15">
        <f t="shared" si="1"/>
        <v>30.960000000000004</v>
      </c>
      <c r="I17" s="16">
        <v>78.6</v>
      </c>
      <c r="J17" s="15">
        <f t="shared" si="2"/>
        <v>23.58</v>
      </c>
      <c r="K17" s="16">
        <v>81.66666666666667</v>
      </c>
      <c r="L17" s="15">
        <f t="shared" si="3"/>
        <v>24.5</v>
      </c>
      <c r="M17" s="15">
        <f t="shared" si="4"/>
        <v>79.04</v>
      </c>
      <c r="N17" s="15">
        <f t="shared" si="5"/>
        <v>31.616000000000003</v>
      </c>
      <c r="O17" s="15">
        <f t="shared" si="6"/>
        <v>77.21600000000001</v>
      </c>
      <c r="P17" s="21">
        <v>13</v>
      </c>
      <c r="Q17" s="24"/>
    </row>
    <row r="18" spans="1:17" s="3" customFormat="1" ht="27.75" customHeight="1">
      <c r="A18" s="11">
        <v>14</v>
      </c>
      <c r="B18" s="12" t="s">
        <v>19</v>
      </c>
      <c r="C18" s="13" t="s">
        <v>46</v>
      </c>
      <c r="D18" s="13" t="s">
        <v>47</v>
      </c>
      <c r="E18" s="14">
        <v>382</v>
      </c>
      <c r="F18" s="15">
        <f t="shared" si="0"/>
        <v>45.84</v>
      </c>
      <c r="G18" s="16">
        <v>74.4</v>
      </c>
      <c r="H18" s="15">
        <f t="shared" si="1"/>
        <v>29.760000000000005</v>
      </c>
      <c r="I18" s="16">
        <v>74</v>
      </c>
      <c r="J18" s="15">
        <f t="shared" si="2"/>
        <v>22.2</v>
      </c>
      <c r="K18" s="16">
        <v>80.33333333333333</v>
      </c>
      <c r="L18" s="15">
        <f t="shared" si="3"/>
        <v>24.099999999999998</v>
      </c>
      <c r="M18" s="15">
        <f t="shared" si="4"/>
        <v>76.06</v>
      </c>
      <c r="N18" s="15">
        <f t="shared" si="5"/>
        <v>30.424000000000003</v>
      </c>
      <c r="O18" s="15">
        <f t="shared" si="6"/>
        <v>76.26400000000001</v>
      </c>
      <c r="P18" s="21">
        <v>14</v>
      </c>
      <c r="Q18" s="24"/>
    </row>
    <row r="19" spans="1:17" s="3" customFormat="1" ht="27.75" customHeight="1">
      <c r="A19" s="11">
        <v>15</v>
      </c>
      <c r="B19" s="12" t="s">
        <v>19</v>
      </c>
      <c r="C19" s="13" t="s">
        <v>48</v>
      </c>
      <c r="D19" s="13" t="s">
        <v>49</v>
      </c>
      <c r="E19" s="14">
        <v>405</v>
      </c>
      <c r="F19" s="15">
        <f t="shared" si="0"/>
        <v>48.6</v>
      </c>
      <c r="G19" s="15">
        <v>0</v>
      </c>
      <c r="H19" s="15">
        <f t="shared" si="1"/>
        <v>0</v>
      </c>
      <c r="I19" s="17">
        <v>0</v>
      </c>
      <c r="J19" s="15">
        <f t="shared" si="2"/>
        <v>0</v>
      </c>
      <c r="K19" s="17">
        <v>0</v>
      </c>
      <c r="L19" s="15">
        <f t="shared" si="3"/>
        <v>0</v>
      </c>
      <c r="M19" s="15">
        <f t="shared" si="4"/>
        <v>0</v>
      </c>
      <c r="N19" s="15">
        <f t="shared" si="5"/>
        <v>0</v>
      </c>
      <c r="O19" s="15">
        <f t="shared" si="6"/>
        <v>48.6</v>
      </c>
      <c r="P19" s="22"/>
      <c r="Q19" s="32" t="s">
        <v>50</v>
      </c>
    </row>
    <row r="20" spans="1:17" s="3" customFormat="1" ht="27.75" customHeight="1">
      <c r="A20" s="11">
        <v>16</v>
      </c>
      <c r="B20" s="12" t="s">
        <v>19</v>
      </c>
      <c r="C20" s="13" t="s">
        <v>51</v>
      </c>
      <c r="D20" s="13" t="s">
        <v>52</v>
      </c>
      <c r="E20" s="14">
        <v>402</v>
      </c>
      <c r="F20" s="15">
        <f t="shared" si="0"/>
        <v>48.24</v>
      </c>
      <c r="G20" s="15">
        <v>0</v>
      </c>
      <c r="H20" s="15">
        <f t="shared" si="1"/>
        <v>0</v>
      </c>
      <c r="I20" s="17">
        <v>0</v>
      </c>
      <c r="J20" s="15">
        <f t="shared" si="2"/>
        <v>0</v>
      </c>
      <c r="K20" s="17">
        <v>0</v>
      </c>
      <c r="L20" s="15">
        <f t="shared" si="3"/>
        <v>0</v>
      </c>
      <c r="M20" s="15">
        <f t="shared" si="4"/>
        <v>0</v>
      </c>
      <c r="N20" s="15">
        <f t="shared" si="5"/>
        <v>0</v>
      </c>
      <c r="O20" s="15">
        <f t="shared" si="6"/>
        <v>48.24</v>
      </c>
      <c r="P20" s="22"/>
      <c r="Q20" s="32" t="s">
        <v>50</v>
      </c>
    </row>
    <row r="21" spans="1:17" s="4" customFormat="1" ht="27.75" customHeight="1">
      <c r="A21" s="11">
        <v>17</v>
      </c>
      <c r="B21" s="12" t="s">
        <v>19</v>
      </c>
      <c r="C21" s="13" t="s">
        <v>53</v>
      </c>
      <c r="D21" s="13" t="s">
        <v>54</v>
      </c>
      <c r="E21" s="14">
        <v>394</v>
      </c>
      <c r="F21" s="19">
        <f t="shared" si="0"/>
        <v>47.279999999999994</v>
      </c>
      <c r="G21" s="19">
        <v>0</v>
      </c>
      <c r="H21" s="19">
        <f t="shared" si="1"/>
        <v>0</v>
      </c>
      <c r="I21" s="19">
        <v>0</v>
      </c>
      <c r="J21" s="19">
        <f t="shared" si="2"/>
        <v>0</v>
      </c>
      <c r="K21" s="19">
        <v>0</v>
      </c>
      <c r="L21" s="19">
        <f t="shared" si="3"/>
        <v>0</v>
      </c>
      <c r="M21" s="19">
        <f t="shared" si="4"/>
        <v>0</v>
      </c>
      <c r="N21" s="19">
        <f t="shared" si="5"/>
        <v>0</v>
      </c>
      <c r="O21" s="19">
        <f t="shared" si="6"/>
        <v>47.279999999999994</v>
      </c>
      <c r="P21" s="23"/>
      <c r="Q21" s="32" t="s">
        <v>50</v>
      </c>
    </row>
    <row r="22" spans="1:17" s="3" customFormat="1" ht="27.75" customHeight="1">
      <c r="A22" s="11">
        <v>18</v>
      </c>
      <c r="B22" s="12" t="s">
        <v>19</v>
      </c>
      <c r="C22" s="13" t="s">
        <v>55</v>
      </c>
      <c r="D22" s="13" t="s">
        <v>56</v>
      </c>
      <c r="E22" s="14">
        <v>389</v>
      </c>
      <c r="F22" s="15">
        <f t="shared" si="0"/>
        <v>46.68</v>
      </c>
      <c r="G22" s="15">
        <v>0</v>
      </c>
      <c r="H22" s="15">
        <f t="shared" si="1"/>
        <v>0</v>
      </c>
      <c r="I22" s="15">
        <v>0</v>
      </c>
      <c r="J22" s="15">
        <f t="shared" si="2"/>
        <v>0</v>
      </c>
      <c r="K22" s="15">
        <v>0</v>
      </c>
      <c r="L22" s="15">
        <f t="shared" si="3"/>
        <v>0</v>
      </c>
      <c r="M22" s="15">
        <f t="shared" si="4"/>
        <v>0</v>
      </c>
      <c r="N22" s="15">
        <f t="shared" si="5"/>
        <v>0</v>
      </c>
      <c r="O22" s="15">
        <f t="shared" si="6"/>
        <v>46.68</v>
      </c>
      <c r="P22" s="24"/>
      <c r="Q22" s="32" t="s">
        <v>50</v>
      </c>
    </row>
    <row r="23" spans="1:17" s="3" customFormat="1" ht="27.75" customHeight="1">
      <c r="A23" s="11">
        <v>19</v>
      </c>
      <c r="B23" s="12" t="s">
        <v>19</v>
      </c>
      <c r="C23" s="13" t="s">
        <v>57</v>
      </c>
      <c r="D23" s="13" t="s">
        <v>58</v>
      </c>
      <c r="E23" s="14">
        <v>389</v>
      </c>
      <c r="F23" s="15">
        <f t="shared" si="0"/>
        <v>46.68</v>
      </c>
      <c r="G23" s="15">
        <v>0</v>
      </c>
      <c r="H23" s="15">
        <f t="shared" si="1"/>
        <v>0</v>
      </c>
      <c r="I23" s="15">
        <v>0</v>
      </c>
      <c r="J23" s="15">
        <f t="shared" si="2"/>
        <v>0</v>
      </c>
      <c r="K23" s="15">
        <v>0</v>
      </c>
      <c r="L23" s="15">
        <f t="shared" si="3"/>
        <v>0</v>
      </c>
      <c r="M23" s="15">
        <f t="shared" si="4"/>
        <v>0</v>
      </c>
      <c r="N23" s="15">
        <f t="shared" si="5"/>
        <v>0</v>
      </c>
      <c r="O23" s="15">
        <f t="shared" si="6"/>
        <v>46.68</v>
      </c>
      <c r="P23" s="24"/>
      <c r="Q23" s="32" t="s">
        <v>50</v>
      </c>
    </row>
  </sheetData>
  <sheetProtection/>
  <mergeCells count="16">
    <mergeCell ref="A1:Q1"/>
    <mergeCell ref="E2:F2"/>
    <mergeCell ref="G2:N2"/>
    <mergeCell ref="G3:H3"/>
    <mergeCell ref="I3:J3"/>
    <mergeCell ref="K3:L3"/>
    <mergeCell ref="M3:N3"/>
    <mergeCell ref="A2:A4"/>
    <mergeCell ref="B2:B4"/>
    <mergeCell ref="C2:C4"/>
    <mergeCell ref="D2:D4"/>
    <mergeCell ref="E3:E4"/>
    <mergeCell ref="F3:F4"/>
    <mergeCell ref="O2:O4"/>
    <mergeCell ref="P2:P4"/>
    <mergeCell ref="Q2:Q4"/>
  </mergeCells>
  <printOptions/>
  <pageMargins left="0.7" right="0.7" top="0.3145833333333333" bottom="0.75" header="0.3" footer="0.3"/>
  <pageSetup fitToHeight="0" fitToWidth="1"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赵丹惠</cp:lastModifiedBy>
  <cp:lastPrinted>2018-04-23T06:39:57Z</cp:lastPrinted>
  <dcterms:created xsi:type="dcterms:W3CDTF">1996-12-17T01:32:42Z</dcterms:created>
  <dcterms:modified xsi:type="dcterms:W3CDTF">2022-04-18T02:08:05Z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BC5B2A8CB83F43CBACE4ED192A8FEE8F</vt:lpwstr>
  </property>
</Properties>
</file>